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O6" i="1" s="1"/>
  <c r="P6" i="1" s="1"/>
  <c r="M7" i="1"/>
  <c r="O7" i="1" s="1"/>
  <c r="P7" i="1" s="1"/>
  <c r="M5" i="1"/>
  <c r="O5" i="1" s="1"/>
  <c r="P5" i="1" s="1"/>
  <c r="M4" i="1"/>
  <c r="O4" i="1" s="1"/>
  <c r="P4" i="1" s="1"/>
  <c r="M3" i="1"/>
  <c r="O3" i="1" s="1"/>
  <c r="P3" i="1" s="1"/>
  <c r="F7" i="1"/>
  <c r="F4" i="1"/>
  <c r="F5" i="1"/>
  <c r="F3" i="1"/>
  <c r="F2" i="1"/>
  <c r="F6" i="1"/>
  <c r="M2" i="1" l="1"/>
  <c r="O2" i="1" s="1"/>
  <c r="P2" i="1" s="1"/>
</calcChain>
</file>

<file path=xl/sharedStrings.xml><?xml version="1.0" encoding="utf-8"?>
<sst xmlns="http://schemas.openxmlformats.org/spreadsheetml/2006/main" count="71" uniqueCount="40">
  <si>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</si>
  <si>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</si>
  <si>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</si>
  <si>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</si>
  <si>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</si>
  <si>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</si>
  <si>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</si>
  <si>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Сторона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</si>
  <si>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</si>
  <si>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</si>
  <si>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</si>
  <si>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</si>
  <si>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</si>
  <si>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</si>
  <si>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</si>
  <si>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</si>
  <si>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А</t>
  </si>
  <si>
    <t>Время работы экрана, часов</t>
  </si>
  <si>
    <t>Орёл</t>
  </si>
  <si>
    <t>Цифровой билборд</t>
  </si>
  <si>
    <t>Код</t>
  </si>
  <si>
    <t>ОЦБ-1</t>
  </si>
  <si>
    <t>ОЦБ-2</t>
  </si>
  <si>
    <t>ОЦБ-3</t>
  </si>
  <si>
    <t>ОЦБ-4</t>
  </si>
  <si>
    <t>ул. Октябрьская, д. 29 (ост. Музей Искувсств)</t>
  </si>
  <si>
    <t>Орел, Московское шоссе, 156б</t>
  </si>
  <si>
    <t>ОЦБ-5</t>
  </si>
  <si>
    <t>ОЦБ-6</t>
  </si>
  <si>
    <t>52.998779, 36.074357</t>
  </si>
  <si>
    <t>52.949899, 36.024329</t>
  </si>
  <si>
    <t>ул. Болховское шоссе, д. 69а</t>
  </si>
  <si>
    <t>ул. Алроса, д. 1</t>
  </si>
  <si>
    <t>ул. Комсомольская, д. 77</t>
  </si>
  <si>
    <t>Пересечение Московского шоссе и Михалицына</t>
  </si>
  <si>
    <t>52.988135, 36.119897</t>
  </si>
  <si>
    <t>52.953119, 36.062612</t>
  </si>
  <si>
    <t>53.007975, 36.151109</t>
  </si>
  <si>
    <t>52.972206, 36.058292</t>
  </si>
  <si>
    <t>Статичная заставка, видеоролик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</si>
</sst>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3" fontId="5" fillId="0" borderId="0">
      <alignment horizontal="center"/>
    </xf>
    <xf numFmtId="3" fontId="5" fillId="0" borderId="0">
      <alignment horizontal="center"/>
    </xf>
    <xf numFmtId="0" fontId="1" fillId="0" borderId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6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7">
    <cellStyle name="Гиперссылка" xfId="6" builtinId="8"/>
    <cellStyle name="Гиперссылка 2" xfId="2"/>
    <cellStyle name="Обычный" xfId="0" builtinId="0"/>
    <cellStyle name="Обычный 2" xfId="1"/>
    <cellStyle name="Обычный 3" xfId="5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ZMDP0HJxvyeiH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E2r-Yc" TargetMode="External"/><Relationship Id="rId7" Type="http://schemas.openxmlformats.org/officeDocument/2006/relationships/hyperlink" Target="https://disk.yandex.ru/i/yjYqLbXfFVR-eA" TargetMode="External"/><Relationship Id="rId12" Type="http://schemas.openxmlformats.org/officeDocument/2006/relationships/hyperlink" Target="https://disk.yandex.ru/i/hQj9n__EQKO1bw" TargetMode="External"/><Relationship Id="rId2" Type="http://schemas.openxmlformats.org/officeDocument/2006/relationships/hyperlink" Target="https://yandex.ru/maps/-/CHE2rFnI" TargetMode="External"/><Relationship Id="rId1" Type="http://schemas.openxmlformats.org/officeDocument/2006/relationships/hyperlink" Target="https://yandex.ru/maps/-/CHE2rA4L" TargetMode="External"/><Relationship Id="rId6" Type="http://schemas.openxmlformats.org/officeDocument/2006/relationships/hyperlink" Target="https://yandex.ru/maps/-/CHE2vVpT" TargetMode="External"/><Relationship Id="rId11" Type="http://schemas.openxmlformats.org/officeDocument/2006/relationships/hyperlink" Target="https://disk.yandex.ru/i/x2UWXcSZZ8mMng" TargetMode="External"/><Relationship Id="rId5" Type="http://schemas.openxmlformats.org/officeDocument/2006/relationships/hyperlink" Target="https://yandex.ru/maps/-/CHE2vYIm" TargetMode="External"/><Relationship Id="rId10" Type="http://schemas.openxmlformats.org/officeDocument/2006/relationships/hyperlink" Target="https://disk.yandex.ru/i/8juyzkN6-_dojQ" TargetMode="External"/><Relationship Id="rId4" Type="http://schemas.openxmlformats.org/officeDocument/2006/relationships/hyperlink" Target="https://yandex.ru/maps/-/CHE2vIKW" TargetMode="External"/><Relationship Id="rId9" Type="http://schemas.openxmlformats.org/officeDocument/2006/relationships/hyperlink" Target="https://disk.yandex.ru/i/nhqfTCu_NVjAw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C3" sqref="C3"/>
    </sheetView>
  </sheetViews>
  <sheetFormatPr defaultRowHeight="12.75" x14ac:dyDescent="0.2"/>
  <cols>
    <col min="1" max="1" width="10.5703125" style="3" customWidth="1"/>
    <col min="2" max="2" width="19.28515625" style="3" customWidth="1"/>
    <col min="3" max="3" width="28.7109375" style="3" customWidth="1"/>
    <col min="4" max="4" width="9.5703125" style="3" customWidth="1"/>
    <col min="5" max="5" width="10" style="3" customWidth="1"/>
    <col min="6" max="6" width="14.28515625" style="3" customWidth="1"/>
    <col min="7" max="7" width="17.140625" style="3" customWidth="1"/>
    <col min="8" max="8" width="12.140625" style="3" customWidth="1"/>
    <col min="9" max="9" width="8.7109375" style="3" customWidth="1"/>
    <col min="10" max="10" width="14.28515625" style="3" customWidth="1"/>
    <col min="11" max="11" width="17.28515625" style="3" customWidth="1"/>
    <col min="12" max="12" width="17" style="3" customWidth="1"/>
    <col min="13" max="13" width="18.5703125" style="3" customWidth="1"/>
    <col min="14" max="14" width="16.85546875" style="3" customWidth="1"/>
    <col min="15" max="15" width="21.5703125" style="3" customWidth="1"/>
    <col min="16" max="16" width="11.7109375" style="3" customWidth="1"/>
    <col min="17" max="17" width="19" style="3" customWidth="1"/>
    <col min="18" max="16384" width="9.140625" style="3"/>
  </cols>
  <sheetData>
    <row r="1" spans="1:17" ht="25.5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20</v>
      </c>
      <c r="J1" s="4" t="s">
        <v>8</v>
      </c>
      <c r="K1" s="4" t="s">
        <v>9</v>
      </c>
      <c r="L1" s="4" t="s">
        <v>17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</row>
    <row r="2" spans="1:17" ht="38.25" x14ac:dyDescent="0.2">
      <c r="A2" s="1" t="s">
        <v>18</v>
      </c>
      <c r="B2" s="1" t="s">
        <v>19</v>
      </c>
      <c r="C2" s="1" t="s">
        <v>31</v>
      </c>
      <c r="D2" s="6" t="s">
        <v>15</v>
      </c>
      <c r="E2" s="6" t="s">
        <v>15</v>
      </c>
      <c r="F2" s="1" t="str">
        <f ca="1">IFERROR(__xludf.DUMMYFUNCTION("""COMPUTED_VALUE"""),"6x3")</f>
        <v>6x3</v>
      </c>
      <c r="G2" s="1" t="s">
        <v>39</v>
      </c>
      <c r="H2" s="1" t="s">
        <v>16</v>
      </c>
      <c r="I2" s="1" t="s">
        <v>21</v>
      </c>
      <c r="J2" s="1">
        <v>5</v>
      </c>
      <c r="K2" s="1">
        <v>60</v>
      </c>
      <c r="L2" s="1">
        <v>16</v>
      </c>
      <c r="M2" s="1">
        <f t="shared" ref="M2:M3" si="0">K2*L2</f>
        <v>960</v>
      </c>
      <c r="N2" s="1">
        <v>15</v>
      </c>
      <c r="O2" s="1">
        <f>N2*M2</f>
        <v>14400</v>
      </c>
      <c r="P2" s="2">
        <f>0.35*O2*J2</f>
        <v>25200</v>
      </c>
      <c r="Q2" s="1" t="s">
        <v>29</v>
      </c>
    </row>
    <row r="3" spans="1:17" ht="38.25" x14ac:dyDescent="0.2">
      <c r="A3" s="1" t="s">
        <v>18</v>
      </c>
      <c r="B3" s="1" t="s">
        <v>19</v>
      </c>
      <c r="C3" s="1" t="s">
        <v>32</v>
      </c>
      <c r="D3" s="6" t="s">
        <v>15</v>
      </c>
      <c r="E3" s="6" t="s">
        <v>15</v>
      </c>
      <c r="F3" s="1" t="str">
        <f ca="1">IFERROR(__xludf.DUMMYFUNCTION("""COMPUTED_VALUE"""),"6x3")</f>
        <v>6x3</v>
      </c>
      <c r="G3" s="1" t="s">
        <v>39</v>
      </c>
      <c r="H3" s="1" t="s">
        <v>16</v>
      </c>
      <c r="I3" s="1" t="s">
        <v>22</v>
      </c>
      <c r="J3" s="1">
        <v>5</v>
      </c>
      <c r="K3" s="1">
        <v>60</v>
      </c>
      <c r="L3" s="1">
        <v>16</v>
      </c>
      <c r="M3" s="1">
        <f t="shared" si="0"/>
        <v>960</v>
      </c>
      <c r="N3" s="1">
        <v>15</v>
      </c>
      <c r="O3" s="1">
        <f t="shared" ref="O3:O7" si="1">N3*M3</f>
        <v>14400</v>
      </c>
      <c r="P3" s="2">
        <f t="shared" ref="P3:P4" si="2">0.35*O3*J3</f>
        <v>25200</v>
      </c>
      <c r="Q3" s="7" t="s">
        <v>30</v>
      </c>
    </row>
    <row r="4" spans="1:17" ht="38.25" x14ac:dyDescent="0.2">
      <c r="A4" s="1" t="s">
        <v>18</v>
      </c>
      <c r="B4" s="1" t="s">
        <v>19</v>
      </c>
      <c r="C4" s="1" t="s">
        <v>34</v>
      </c>
      <c r="D4" s="6" t="s">
        <v>15</v>
      </c>
      <c r="E4" s="6" t="s">
        <v>15</v>
      </c>
      <c r="F4" s="1" t="str">
        <f ca="1">IFERROR(__xludf.DUMMYFUNCTION("""COMPUTED_VALUE"""),"6x3")</f>
        <v>6x3</v>
      </c>
      <c r="G4" s="1" t="s">
        <v>39</v>
      </c>
      <c r="H4" s="1" t="s">
        <v>16</v>
      </c>
      <c r="I4" s="1" t="s">
        <v>23</v>
      </c>
      <c r="J4" s="1">
        <v>5</v>
      </c>
      <c r="K4" s="1">
        <v>60</v>
      </c>
      <c r="L4" s="1">
        <v>16</v>
      </c>
      <c r="M4" s="1">
        <f>K4*L4</f>
        <v>960</v>
      </c>
      <c r="N4" s="1">
        <v>15</v>
      </c>
      <c r="O4" s="1">
        <f t="shared" si="1"/>
        <v>14400</v>
      </c>
      <c r="P4" s="2">
        <f t="shared" si="2"/>
        <v>25200</v>
      </c>
      <c r="Q4" s="7" t="s">
        <v>35</v>
      </c>
    </row>
    <row r="5" spans="1:17" ht="38.25" x14ac:dyDescent="0.2">
      <c r="A5" s="1" t="s">
        <v>18</v>
      </c>
      <c r="B5" s="1" t="s">
        <v>19</v>
      </c>
      <c r="C5" s="1" t="s">
        <v>33</v>
      </c>
      <c r="D5" s="6" t="s">
        <v>15</v>
      </c>
      <c r="E5" s="6" t="s">
        <v>15</v>
      </c>
      <c r="F5" s="1" t="str">
        <f ca="1">IFERROR(__xludf.DUMMYFUNCTION("""COMPUTED_VALUE"""),"6,72x3,84")</f>
        <v>6,72x3,84</v>
      </c>
      <c r="G5" s="1" t="s">
        <v>39</v>
      </c>
      <c r="H5" s="1" t="s">
        <v>16</v>
      </c>
      <c r="I5" s="1" t="s">
        <v>24</v>
      </c>
      <c r="J5" s="1">
        <v>10</v>
      </c>
      <c r="K5" s="7">
        <v>12</v>
      </c>
      <c r="L5" s="1">
        <v>15</v>
      </c>
      <c r="M5" s="1">
        <f>K5*L5</f>
        <v>180</v>
      </c>
      <c r="N5" s="1">
        <v>15</v>
      </c>
      <c r="O5" s="1">
        <f t="shared" si="1"/>
        <v>2700</v>
      </c>
      <c r="P5" s="2">
        <f>0.75*O5*J5</f>
        <v>20250</v>
      </c>
      <c r="Q5" s="7" t="s">
        <v>36</v>
      </c>
    </row>
    <row r="6" spans="1:17" ht="38.25" x14ac:dyDescent="0.2">
      <c r="A6" s="1" t="s">
        <v>18</v>
      </c>
      <c r="B6" s="1" t="s">
        <v>19</v>
      </c>
      <c r="C6" s="1" t="s">
        <v>25</v>
      </c>
      <c r="D6" s="6" t="s">
        <v>15</v>
      </c>
      <c r="E6" s="6" t="s">
        <v>15</v>
      </c>
      <c r="F6" s="1" t="str">
        <f ca="1">IFERROR(__xludf.DUMMYFUNCTION("""COMPUTED_VALUE"""),"6x3")</f>
        <v>6x3</v>
      </c>
      <c r="G6" s="1" t="s">
        <v>39</v>
      </c>
      <c r="H6" s="1" t="s">
        <v>16</v>
      </c>
      <c r="I6" s="1" t="s">
        <v>27</v>
      </c>
      <c r="J6" s="7">
        <v>5</v>
      </c>
      <c r="K6" s="7">
        <v>10</v>
      </c>
      <c r="L6" s="7">
        <v>24</v>
      </c>
      <c r="M6" s="1">
        <f>K6*L6</f>
        <v>240</v>
      </c>
      <c r="N6" s="1">
        <v>15</v>
      </c>
      <c r="O6" s="1">
        <f t="shared" si="1"/>
        <v>3600</v>
      </c>
      <c r="P6" s="2">
        <f t="shared" ref="P6:P7" si="3">0.75*O6*J6</f>
        <v>13500</v>
      </c>
      <c r="Q6" s="7" t="s">
        <v>38</v>
      </c>
    </row>
    <row r="7" spans="1:17" ht="38.25" x14ac:dyDescent="0.2">
      <c r="A7" s="1" t="s">
        <v>18</v>
      </c>
      <c r="B7" s="1" t="s">
        <v>19</v>
      </c>
      <c r="C7" s="7" t="s">
        <v>26</v>
      </c>
      <c r="D7" s="6" t="s">
        <v>15</v>
      </c>
      <c r="E7" s="6" t="s">
        <v>15</v>
      </c>
      <c r="F7" s="1" t="str">
        <f ca="1">IFERROR(__xludf.DUMMYFUNCTION("""COMPUTED_VALUE"""),"6x3")</f>
        <v>6x3</v>
      </c>
      <c r="G7" s="1" t="s">
        <v>39</v>
      </c>
      <c r="H7" s="1" t="s">
        <v>16</v>
      </c>
      <c r="I7" s="1" t="s">
        <v>28</v>
      </c>
      <c r="J7" s="7">
        <v>5</v>
      </c>
      <c r="K7" s="7">
        <v>20</v>
      </c>
      <c r="L7" s="7">
        <v>16</v>
      </c>
      <c r="M7" s="1">
        <f t="shared" ref="M7" si="4">K7*L7</f>
        <v>320</v>
      </c>
      <c r="N7" s="1">
        <v>15</v>
      </c>
      <c r="O7" s="1">
        <f t="shared" si="1"/>
        <v>4800</v>
      </c>
      <c r="P7" s="2">
        <f t="shared" si="3"/>
        <v>18000</v>
      </c>
      <c r="Q7" s="7" t="s">
        <v>37</v>
      </c>
    </row>
  </sheetData>
  <autoFilter ref="A1:Q2"/>
  <hyperlinks>
    <hyperlink ref="E2" r:id="rId1"/>
    <hyperlink ref="E3" r:id="rId2"/>
    <hyperlink ref="E4" r:id="rId3"/>
    <hyperlink ref="E5" r:id="rId4"/>
    <hyperlink ref="E7" r:id="rId5"/>
    <hyperlink ref="E6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2026-03-03T11:18:33Z</dcterms:modified>
</cp:coreProperties>
</file>